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<sst xmlns="http://schemas.openxmlformats.org/spreadsheetml/2006/main" count="234" uniqueCount="177">
  <si>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</si>
  <si>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</si>
  <si>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</si>
  <si>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</si>
  <si>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</si>
  <si>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</si>
  <si>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</si>
  <si>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</si>
  <si>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</si>
  <si>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</si>
  <si>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</si>
  <si>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</si>
  <si>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</si>
  <si>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</si>
  <si>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</si>
  <si>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</si>
  <si>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</si>
  <si>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</si>
  <si>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</si>
  <si>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</si>
  <si>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</si>
  <si>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</si>
  <si>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</si>
  <si>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</si>
  <si>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</si>
  <si>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</si>
  <si>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</si>
  <si>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</si>
  <si>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</si>
  <si>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</si>
  <si>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</si>
  <si>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</si>
  <si>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</si>
  <si>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</si>
  <si>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</si>
  <si>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</si>
  <si>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</si>
  <si>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</si>
  <si>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</si>
  <si>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</si>
  <si>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</si>
  <si>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</si>
  <si>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</si>
  <si>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</si>
  <si>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</si>
  <si>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</si>
  <si>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</si>
  <si>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</si>
  <si>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</si>
  <si>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</si>
  <si>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</si>
  <si>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</si>
  <si>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</si>
  <si>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</si>
  <si>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</si>
  <si>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</si>
  <si>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</si>
  <si>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</si>
  <si>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</si>
  <si>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</si>
  <si>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</si>
  <si>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</si>
  <si>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</si>
  <si>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</si>
  <si>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</si>
  <si>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</si>
  <si>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</si>
  <si>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</si>
  <si>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</si>
  <si>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</si>
  <si>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</si>
  <si>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</si>
  <si>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</si>
  <si>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</si>
  <si>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</si>
  <si>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</si>
  <si>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</si>
  <si>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</si>
  <si>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</si>
  <si>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</si>
  <si>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</si>
  <si>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</si>
  <si>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</si>
  <si>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</si>
  <si>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</si>
  <si>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</si>
  <si>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</si>
  <si>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</si>
  <si>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</si>
  <si>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</si>
  <si>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</si>
  <si>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</si>
  <si>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</si>
  <si>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</si>
  <si>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</si>
  <si>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</si>
  <si>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</si>
  <si>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</si>
  <si>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</si>
  <si>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</si>
  <si>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</si>
  <si>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</si>
  <si>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</si>
  <si>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</si>
  <si>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</si>
  <si>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</si>
  <si>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</si>
  <si>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</si>
  <si>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</si>
  <si>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</si>
  <si>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</si>
  <si>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</si>
  <si>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</si>
  <si>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</si>
  <si>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</si>
  <si>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Кайнарджа</t>
  </si>
  <si>
    <t>2021г.</t>
  </si>
  <si>
    <t>Общински бюджет</t>
  </si>
  <si>
    <t>Изготвен технически проект за изграждане на соларни модули по трансграничен път Кайнарджа - Липница /Румъния/</t>
  </si>
  <si>
    <t>Община</t>
  </si>
  <si>
    <t>п.к: 7550</t>
  </si>
  <si>
    <t>гр./с. Кайнарджа</t>
  </si>
  <si>
    <t>ЕИК: 000565430</t>
  </si>
  <si>
    <t>Адм. област: Силистра</t>
  </si>
  <si>
    <t>ул. "Димитър Дончев"</t>
  </si>
  <si>
    <t>№ 2</t>
  </si>
  <si>
    <r>
      <rPr>
        <sz val="11"/>
        <color theme="1"/>
        <rFont val="Calibri"/>
        <family val="2"/>
      </rPr>
      <t>ЛЮБЕН ЖЕКОВ СИВЕВ - КМЕТ НА ОБЩИНА   ..</t>
    </r>
    <r>
      <rPr>
        <sz val="8"/>
        <color indexed="8"/>
        <rFont val="Calibri"/>
        <family val="2"/>
      </rPr>
      <t>име,фамилия,длъжност</t>
    </r>
  </si>
  <si>
    <t>тел./GSM +359 885 92 18 18</t>
  </si>
  <si>
    <r>
      <rPr>
        <sz val="11"/>
        <color theme="1"/>
        <rFont val="Calibri"/>
        <family val="2"/>
      </rPr>
      <t xml:space="preserve">ИНЖ. БОНКА СТОЯНОВА ЙОРДАНОВА   - секретар на община     </t>
    </r>
    <r>
      <rPr>
        <sz val="8"/>
        <color indexed="8"/>
        <rFont val="Calibri"/>
        <family val="2"/>
      </rPr>
      <t>име,фамилия,длъжност</t>
    </r>
  </si>
  <si>
    <t xml:space="preserve">тел./GSM+359 885 92 19 17 </t>
  </si>
  <si>
    <t>E-mail:kain_s@abv.bg</t>
  </si>
  <si>
    <t>Наименование на мярката: Соларно улично осветление</t>
  </si>
  <si>
    <t>Електрическа</t>
  </si>
  <si>
    <t xml:space="preserve">3.Изградени соларни модули на покривите на една сграда - на ДЦПЛУ, с. Средище, общ. Кайнарджа </t>
  </si>
  <si>
    <t>5.Изработена техническа документация за соларно осветление на трансграничен път до ГКПП Кайнарджа</t>
  </si>
  <si>
    <t>6.Осъществена промяна на мощности за отопление от въглища към пелети в три общински сгради</t>
  </si>
  <si>
    <t>Икономисани 80305 KWh/год.</t>
  </si>
  <si>
    <t>Икономисани 0,00 KWh/год.</t>
  </si>
  <si>
    <t>Все още нямаме достатъчно данни за оценката</t>
  </si>
  <si>
    <t>Мярка 322 на ПРСР2007-2013</t>
  </si>
  <si>
    <t>100% частна инвестиция</t>
  </si>
  <si>
    <t>Изисква се голяма инвестиция, за която се търси подходяща донорска програма</t>
  </si>
  <si>
    <t>Планувано финансиране за изготвяне на технически проекти за няколко общински сгради</t>
  </si>
  <si>
    <t>Подготовка на документация за преминаване към отоплителни системи на 2 социални заведения  от печки на дърва към парни инсталации с пелети от биоотпадъци</t>
  </si>
  <si>
    <t>Изготвен технически проект и  изградена фотоволтаична система върху сградата на ДЦПЛУ, с. Средище.</t>
  </si>
  <si>
    <t>Частни инвеститори</t>
  </si>
  <si>
    <t>СИСТЕМА ЗА УЛИЧНО ОСВЕТЛЕНИЕ  С ИЗПОЛЗВАНЕ НА СЛЪНЧЕВА ЕНЕРГИЯ</t>
  </si>
  <si>
    <r>
      <rPr>
        <b/>
        <sz val="11"/>
        <color indexed="8"/>
        <rFont val="Calibri"/>
        <family val="2"/>
      </rPr>
      <t xml:space="preserve">ДЪЛГОСРОЧНА </t>
    </r>
    <r>
      <rPr>
        <sz val="11"/>
        <color theme="1"/>
        <rFont val="Calibri"/>
        <family val="2"/>
      </rPr>
      <t xml:space="preserve"> ОПНИЕВИБГ на община Кайнарджа  2013 - 2022.г.</t>
    </r>
  </si>
  <si>
    <t>01.01.2021-31.12.2021</t>
  </si>
  <si>
    <t>01.01.2021 -31.12.2021 год.</t>
  </si>
  <si>
    <t>На покрива на ДЦЛПУ с. Средище</t>
  </si>
  <si>
    <t>7.Изградени 5 частни фотоволтаични електроцентрали под 30 Квч в частни имоти, но работили само по няколко месеца</t>
  </si>
  <si>
    <t>4. Изградените частни 4 фотоволтаични централи под 30 Квч в частен имот през 2020, работили цялата година без прекъсване.</t>
  </si>
  <si>
    <t>Изработване на техническа документация и стартиране на нови инвестиционни намерения за изграждане на 4 бр. частни ФтЕЦ</t>
  </si>
  <si>
    <t>Частно</t>
  </si>
  <si>
    <t>Икономисани  3188,00 KWh/год.</t>
  </si>
  <si>
    <t>Работят цялата 2021 година</t>
  </si>
  <si>
    <t>Работа на 4 бр. ФтЕЦ, построени през 2020 и работили през цялата 2021 година</t>
  </si>
  <si>
    <t>Изграждане  фотоволтаични централи  в частни имоти -5 бр и заработили през 2021 година</t>
  </si>
  <si>
    <t>Построена локална ФтЕЦ върху покрива на общинска сграда</t>
  </si>
  <si>
    <t>Икономисани 141615,00 KWh/год.</t>
  </si>
  <si>
    <t>Икономисани 59334,00 KWh/год.</t>
  </si>
  <si>
    <t>Икономисани 00,00 KWh/год.</t>
  </si>
  <si>
    <t>пуснати в експлоатация</t>
  </si>
  <si>
    <t>пусната в експлоатация</t>
  </si>
  <si>
    <t>Дата : 25.02.2022 година</t>
  </si>
  <si>
    <t>/ЛЮБЕН СИВЕВ/</t>
  </si>
  <si>
    <t>Изградени в частни имоти</t>
  </si>
  <si>
    <t>Подготовка на документация за изграждане на фотоволтаични централи до 30 Квч в частни имоти - 9 бр</t>
  </si>
  <si>
    <t xml:space="preserve">Подготвя се документация и се очаква да бъдат изградени 9 броя частни фотоволтаични централи под 30 Квч в частни имоти </t>
  </si>
  <si>
    <t>Подготвена техническа  документация и  изградени фотоволтаични централи до 30 Квч в частни имоти - 9 бр</t>
  </si>
  <si>
    <t>Четири от ФтЕЦ са работили през цялата 2021 година, 5 броя - по няколко месеца</t>
  </si>
  <si>
    <t>за изпълнние на Общинска програма за насърчаване използването на енергия от възобновяеми източници и биогорива (ОПНИЕВИБГ) на община КАЙНАРДЖА</t>
  </si>
  <si>
    <t>E-mail:bonka.jordanova@mail.bg</t>
  </si>
  <si>
    <t>8. Подготовка и приемане на нова дългосрочна програма за насърчаване на използването и добиването на енергия по ЗЕВИ и разпространение на информационни брошури</t>
  </si>
  <si>
    <t>1."Продължаване работата на изградената на система за  улично осветление със захранване от слънцето в община Кайнарджа" - 486 броя соларни модули, изградени през 2013 година.</t>
  </si>
  <si>
    <t>01.04.2021 -31.12.2021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</si>
</sst>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49" fillId="0" borderId="12" xfId="0" applyFont="1" applyBorder="1" applyAlignment="1">
      <alignment horizontal="left"/>
    </xf>
    <xf numFmtId="0" fontId="0" fillId="4" borderId="12" xfId="0" applyFill="1" applyBorder="1" applyAlignment="1">
      <alignment horizontal="center" vertical="center"/>
    </xf>
    <xf numFmtId="2" fontId="4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3" fillId="34" borderId="12" xfId="38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0" fontId="4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72</v>
      </c>
      <c r="B2" s="38"/>
      <c r="C2" s="37" t="s">
        <v>73</v>
      </c>
      <c r="D2" s="39"/>
      <c r="E2" s="39" t="s">
        <v>74</v>
      </c>
      <c r="F2" s="40" t="s">
        <v>75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76</v>
      </c>
      <c r="C3" s="37" t="s">
        <v>77</v>
      </c>
      <c r="D3" s="39"/>
      <c r="E3" s="39" t="s">
        <v>78</v>
      </c>
      <c r="F3" s="40" t="s">
        <v>79</v>
      </c>
      <c r="G3" s="43"/>
      <c r="O3" s="42"/>
      <c r="P3" s="42"/>
      <c r="Q3" s="42"/>
      <c r="R3" s="42"/>
    </row>
    <row r="4" spans="1:18" ht="12.75">
      <c r="A4" s="37" t="s">
        <v>80</v>
      </c>
      <c r="C4" s="37" t="s">
        <v>81</v>
      </c>
      <c r="D4" s="39"/>
      <c r="E4" s="36" t="s">
        <v>82</v>
      </c>
      <c r="F4" s="40" t="s">
        <v>83</v>
      </c>
      <c r="G4" s="43"/>
      <c r="O4" s="42"/>
      <c r="P4" s="42"/>
      <c r="Q4" s="42"/>
      <c r="R4" s="42"/>
    </row>
    <row r="5" spans="1:18" ht="12.75" customHeight="1">
      <c r="A5" s="37" t="s">
        <v>84</v>
      </c>
      <c r="C5" s="37" t="s">
        <v>85</v>
      </c>
      <c r="D5" s="39"/>
      <c r="E5" s="39" t="s">
        <v>86</v>
      </c>
      <c r="F5" s="44" t="s">
        <v>87</v>
      </c>
      <c r="G5" s="43"/>
      <c r="O5" s="42"/>
      <c r="P5" s="42"/>
      <c r="Q5" s="42"/>
      <c r="R5" s="42"/>
    </row>
    <row r="6" spans="3:18" ht="12.75" customHeight="1">
      <c r="C6" s="37" t="s">
        <v>88</v>
      </c>
      <c r="D6" s="39"/>
      <c r="E6" s="39" t="s">
        <v>89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90</v>
      </c>
      <c r="D7" s="39"/>
      <c r="E7" s="37" t="s">
        <v>91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92</v>
      </c>
      <c r="D8" s="39"/>
      <c r="E8" s="43" t="s">
        <v>93</v>
      </c>
      <c r="F8" s="45"/>
      <c r="G8" s="43"/>
    </row>
    <row r="9" spans="2:7" ht="12.75">
      <c r="B9" s="38"/>
      <c r="C9" s="37" t="s">
        <v>94</v>
      </c>
      <c r="D9" s="39"/>
      <c r="E9" s="43" t="s">
        <v>95</v>
      </c>
      <c r="F9" s="45"/>
      <c r="G9" s="43"/>
    </row>
    <row r="10" spans="2:7" ht="12.75">
      <c r="B10" s="38"/>
      <c r="C10" s="37" t="s">
        <v>96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97</v>
      </c>
      <c r="B20" s="46" t="s">
        <v>98</v>
      </c>
      <c r="C20" s="47" t="s">
        <v>99</v>
      </c>
    </row>
    <row r="21" spans="1:3" ht="18" customHeight="1">
      <c r="A21" s="48" t="s">
        <v>100</v>
      </c>
      <c r="B21" s="46">
        <v>2.917</v>
      </c>
      <c r="C21" s="46">
        <v>0.334</v>
      </c>
    </row>
    <row r="22" spans="1:3" ht="16.5" customHeight="1">
      <c r="A22" s="48" t="s">
        <v>101</v>
      </c>
      <c r="B22" s="46">
        <v>4.778</v>
      </c>
      <c r="C22" s="46">
        <v>0.346</v>
      </c>
    </row>
    <row r="23" spans="1:3" ht="15.75" customHeight="1">
      <c r="A23" s="48" t="s">
        <v>102</v>
      </c>
      <c r="B23" s="46">
        <v>3.611</v>
      </c>
      <c r="C23" s="46">
        <v>0.356</v>
      </c>
    </row>
    <row r="24" spans="1:3" ht="12.75" customHeight="1">
      <c r="A24" s="48" t="s">
        <v>70</v>
      </c>
      <c r="B24" s="46">
        <v>5.555</v>
      </c>
      <c r="C24" s="46">
        <v>0.324</v>
      </c>
    </row>
    <row r="25" spans="1:3" ht="12.75" customHeight="1">
      <c r="A25" s="48" t="s">
        <v>103</v>
      </c>
      <c r="B25" s="46">
        <v>7.083</v>
      </c>
      <c r="C25" s="46">
        <v>0.334</v>
      </c>
    </row>
    <row r="26" spans="1:3" ht="12.75">
      <c r="A26" s="48" t="s">
        <v>104</v>
      </c>
      <c r="B26" s="46">
        <v>7.166</v>
      </c>
      <c r="C26" s="46">
        <v>0.481</v>
      </c>
    </row>
    <row r="27" spans="1:3" ht="12.75" customHeight="1">
      <c r="A27" s="48" t="s">
        <v>105</v>
      </c>
      <c r="B27" s="46">
        <v>11.569</v>
      </c>
      <c r="C27" s="46">
        <v>0.263</v>
      </c>
    </row>
    <row r="28" spans="1:3" ht="12.75" customHeight="1">
      <c r="A28" s="48" t="s">
        <v>106</v>
      </c>
      <c r="B28" s="46">
        <v>11.111</v>
      </c>
      <c r="C28" s="46">
        <v>0.276</v>
      </c>
    </row>
    <row r="29" spans="1:3" ht="12.75">
      <c r="A29" s="48" t="s">
        <v>71</v>
      </c>
      <c r="B29" s="46">
        <v>12.777</v>
      </c>
      <c r="C29" s="46">
        <v>0.225</v>
      </c>
    </row>
    <row r="30" spans="1:3" ht="12.75">
      <c r="A30" s="48" t="s">
        <v>107</v>
      </c>
      <c r="B30" s="46">
        <v>9.035</v>
      </c>
      <c r="C30" s="46">
        <v>0.202</v>
      </c>
    </row>
    <row r="31" spans="1:3" ht="12.75">
      <c r="A31" s="49" t="s">
        <v>17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="87" zoomScaleNormal="87" zoomScalePageLayoutView="0" workbookViewId="0" topLeftCell="A31">
      <selection activeCell="A63" sqref="A63:Q66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8.75">
      <c r="A3" s="119" t="s">
        <v>172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2"/>
      <c r="N4" s="112"/>
      <c r="O4" s="112"/>
      <c r="P4" s="1"/>
    </row>
    <row r="5" spans="1:16" ht="21" customHeight="1">
      <c r="A5" s="120" t="s">
        <v>31</v>
      </c>
      <c r="B5" s="120"/>
      <c r="C5" s="121" t="s">
        <v>115</v>
      </c>
      <c r="D5" s="121"/>
      <c r="E5" s="121"/>
      <c r="F5" s="13" t="s">
        <v>120</v>
      </c>
      <c r="G5" s="121" t="s">
        <v>122</v>
      </c>
      <c r="H5" s="121"/>
      <c r="I5" s="123" t="s">
        <v>123</v>
      </c>
      <c r="J5" s="123"/>
      <c r="K5" s="123"/>
      <c r="L5" s="14"/>
      <c r="M5" s="15"/>
      <c r="N5" s="15"/>
      <c r="O5" s="15"/>
      <c r="P5" s="3"/>
    </row>
    <row r="6" spans="1:16" ht="23.25" customHeight="1">
      <c r="A6" s="107" t="s">
        <v>32</v>
      </c>
      <c r="B6" s="107"/>
      <c r="C6" s="124" t="s">
        <v>121</v>
      </c>
      <c r="D6" s="125"/>
      <c r="E6" s="126"/>
      <c r="F6" s="10" t="s">
        <v>120</v>
      </c>
      <c r="G6" s="88" t="s">
        <v>2</v>
      </c>
      <c r="H6" s="88"/>
      <c r="I6" s="88"/>
      <c r="J6" s="88"/>
      <c r="K6" s="88" t="s">
        <v>124</v>
      </c>
      <c r="L6" s="88"/>
      <c r="M6" s="88"/>
      <c r="N6" s="88"/>
      <c r="O6" s="16" t="s">
        <v>125</v>
      </c>
      <c r="P6" s="2"/>
    </row>
    <row r="7" spans="1:15" ht="17.25" customHeight="1">
      <c r="A7" s="127" t="s">
        <v>1</v>
      </c>
      <c r="B7" s="127"/>
      <c r="C7" s="113" t="s">
        <v>126</v>
      </c>
      <c r="D7" s="114"/>
      <c r="E7" s="114"/>
      <c r="F7" s="114"/>
      <c r="G7" s="114"/>
      <c r="H7" s="114"/>
      <c r="I7" s="87" t="s">
        <v>127</v>
      </c>
      <c r="J7" s="87"/>
      <c r="K7" s="87"/>
      <c r="L7" s="105" t="s">
        <v>130</v>
      </c>
      <c r="M7" s="105"/>
      <c r="N7" s="105"/>
      <c r="O7" s="105"/>
    </row>
    <row r="8" spans="1:15" ht="17.25" customHeight="1">
      <c r="A8" s="107" t="s">
        <v>33</v>
      </c>
      <c r="B8" s="107"/>
      <c r="C8" s="106" t="s">
        <v>128</v>
      </c>
      <c r="D8" s="106"/>
      <c r="E8" s="106"/>
      <c r="F8" s="106"/>
      <c r="G8" s="106"/>
      <c r="H8" s="106"/>
      <c r="I8" s="87" t="s">
        <v>129</v>
      </c>
      <c r="J8" s="87"/>
      <c r="K8" s="87"/>
      <c r="L8" s="105" t="s">
        <v>173</v>
      </c>
      <c r="M8" s="105"/>
      <c r="N8" s="105"/>
      <c r="O8" s="105"/>
    </row>
    <row r="9" spans="1:15" ht="20.25" customHeight="1">
      <c r="A9" s="107" t="s">
        <v>34</v>
      </c>
      <c r="B9" s="107"/>
      <c r="C9" s="115" t="s">
        <v>147</v>
      </c>
      <c r="D9" s="116"/>
      <c r="E9" s="116"/>
      <c r="F9" s="116"/>
      <c r="G9" s="116"/>
      <c r="H9" s="116"/>
      <c r="I9" s="116"/>
      <c r="J9" s="116"/>
      <c r="K9" s="117"/>
      <c r="L9" s="89" t="s">
        <v>35</v>
      </c>
      <c r="M9" s="89"/>
      <c r="N9" s="89" t="s">
        <v>116</v>
      </c>
      <c r="O9" s="89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9" t="s">
        <v>26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7"/>
      <c r="S12" s="4"/>
    </row>
    <row r="13" spans="1:18" ht="25.5" customHeight="1">
      <c r="A13" s="110" t="s">
        <v>20</v>
      </c>
      <c r="B13" s="110" t="s">
        <v>68</v>
      </c>
      <c r="C13" s="110" t="s">
        <v>3</v>
      </c>
      <c r="D13" s="110" t="s">
        <v>108</v>
      </c>
      <c r="E13" s="110" t="s">
        <v>7</v>
      </c>
      <c r="F13" s="110" t="s">
        <v>8</v>
      </c>
      <c r="G13" s="110" t="s">
        <v>65</v>
      </c>
      <c r="H13" s="110"/>
      <c r="I13" s="110"/>
      <c r="J13" s="110"/>
      <c r="K13" s="110"/>
      <c r="L13" s="110"/>
      <c r="M13" s="110"/>
      <c r="N13" s="110" t="s">
        <v>37</v>
      </c>
      <c r="O13" s="110" t="s">
        <v>6</v>
      </c>
      <c r="P13" s="110" t="s">
        <v>5</v>
      </c>
      <c r="Q13" s="110" t="s">
        <v>4</v>
      </c>
      <c r="R13" s="4"/>
    </row>
    <row r="14" spans="1:17" ht="25.5" customHeight="1">
      <c r="A14" s="110"/>
      <c r="B14" s="110"/>
      <c r="C14" s="110"/>
      <c r="D14" s="122"/>
      <c r="E14" s="128"/>
      <c r="F14" s="110"/>
      <c r="G14" s="108" t="s">
        <v>22</v>
      </c>
      <c r="H14" s="108"/>
      <c r="I14" s="110" t="s">
        <v>9</v>
      </c>
      <c r="J14" s="110"/>
      <c r="K14" s="108" t="s">
        <v>10</v>
      </c>
      <c r="L14" s="108" t="s">
        <v>11</v>
      </c>
      <c r="M14" s="108" t="s">
        <v>36</v>
      </c>
      <c r="N14" s="110"/>
      <c r="O14" s="110"/>
      <c r="P14" s="110"/>
      <c r="Q14" s="110"/>
    </row>
    <row r="15" spans="1:17" ht="8.25" customHeight="1" hidden="1">
      <c r="A15" s="110"/>
      <c r="B15" s="110"/>
      <c r="C15" s="110"/>
      <c r="D15" s="122"/>
      <c r="E15" s="128"/>
      <c r="F15" s="110"/>
      <c r="G15" s="108"/>
      <c r="H15" s="108"/>
      <c r="I15" s="108" t="s">
        <v>12</v>
      </c>
      <c r="J15" s="108" t="s">
        <v>13</v>
      </c>
      <c r="K15" s="108"/>
      <c r="L15" s="108"/>
      <c r="M15" s="108"/>
      <c r="N15" s="110"/>
      <c r="O15" s="110"/>
      <c r="P15" s="110"/>
      <c r="Q15" s="110"/>
    </row>
    <row r="16" spans="1:17" ht="25.5" customHeight="1">
      <c r="A16" s="110"/>
      <c r="B16" s="110"/>
      <c r="C16" s="110"/>
      <c r="D16" s="122"/>
      <c r="E16" s="128"/>
      <c r="F16" s="110"/>
      <c r="G16" s="27" t="s">
        <v>21</v>
      </c>
      <c r="H16" s="27" t="s">
        <v>66</v>
      </c>
      <c r="I16" s="108"/>
      <c r="J16" s="108"/>
      <c r="K16" s="108"/>
      <c r="L16" s="108"/>
      <c r="M16" s="108"/>
      <c r="N16" s="110"/>
      <c r="O16" s="110"/>
      <c r="P16" s="110"/>
      <c r="Q16" s="110"/>
    </row>
    <row r="17" spans="1:17" ht="54" customHeight="1">
      <c r="A17" s="28" t="s">
        <v>109</v>
      </c>
      <c r="B17" s="28" t="s">
        <v>14</v>
      </c>
      <c r="C17" s="28" t="s">
        <v>110</v>
      </c>
      <c r="D17" s="28" t="s">
        <v>14</v>
      </c>
      <c r="E17" s="29" t="s">
        <v>15</v>
      </c>
      <c r="F17" s="29" t="s">
        <v>16</v>
      </c>
      <c r="G17" s="30" t="s">
        <v>111</v>
      </c>
      <c r="H17" s="30" t="s">
        <v>110</v>
      </c>
      <c r="I17" s="29" t="s">
        <v>67</v>
      </c>
      <c r="J17" s="29" t="s">
        <v>67</v>
      </c>
      <c r="K17" s="29" t="s">
        <v>16</v>
      </c>
      <c r="L17" s="31" t="s">
        <v>23</v>
      </c>
      <c r="M17" s="28" t="s">
        <v>24</v>
      </c>
      <c r="N17" s="28" t="s">
        <v>110</v>
      </c>
      <c r="O17" s="30" t="s">
        <v>18</v>
      </c>
      <c r="P17" s="28" t="s">
        <v>19</v>
      </c>
      <c r="Q17" s="28" t="s">
        <v>17</v>
      </c>
    </row>
    <row r="18" spans="1:18" ht="39.75" customHeight="1">
      <c r="A18" s="100" t="s">
        <v>131</v>
      </c>
      <c r="B18" s="100"/>
      <c r="C18" s="101" t="s">
        <v>146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R18" s="8"/>
    </row>
    <row r="19" spans="1:18" ht="30">
      <c r="A19" s="12" t="s">
        <v>76</v>
      </c>
      <c r="B19" s="7" t="s">
        <v>148</v>
      </c>
      <c r="C19" s="12" t="s">
        <v>77</v>
      </c>
      <c r="D19" s="12" t="s">
        <v>132</v>
      </c>
      <c r="E19" s="12">
        <v>13.83</v>
      </c>
      <c r="F19" s="12">
        <v>80305</v>
      </c>
      <c r="G19" s="12"/>
      <c r="H19" s="12" t="s">
        <v>17</v>
      </c>
      <c r="I19" s="12">
        <v>80305</v>
      </c>
      <c r="J19" s="12"/>
      <c r="K19" s="58">
        <v>80305</v>
      </c>
      <c r="L19" s="12"/>
      <c r="M19" s="57">
        <v>65.769795</v>
      </c>
      <c r="N19" s="12" t="s">
        <v>95</v>
      </c>
      <c r="O19" s="12">
        <v>1866000</v>
      </c>
      <c r="P19" s="12">
        <v>0</v>
      </c>
      <c r="Q19" s="12"/>
      <c r="R19" s="9"/>
    </row>
    <row r="20" spans="1:17" ht="43.5" customHeight="1">
      <c r="A20" s="100" t="s">
        <v>69</v>
      </c>
      <c r="B20" s="100"/>
      <c r="C20" s="101" t="s">
        <v>159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3"/>
    </row>
    <row r="21" spans="1:17" ht="39.75" customHeight="1">
      <c r="A21" s="57" t="s">
        <v>76</v>
      </c>
      <c r="B21" s="60" t="s">
        <v>149</v>
      </c>
      <c r="C21" s="57" t="s">
        <v>77</v>
      </c>
      <c r="D21" s="34" t="s">
        <v>132</v>
      </c>
      <c r="E21" s="57">
        <v>4.48</v>
      </c>
      <c r="F21" s="34"/>
      <c r="G21" s="34"/>
      <c r="H21" s="57" t="s">
        <v>17</v>
      </c>
      <c r="I21" s="59">
        <v>3188</v>
      </c>
      <c r="J21" s="59"/>
      <c r="K21" s="58">
        <f>G21*VLOOKUP($H21,Data!$A$21:$C$31,2,FALSE)*1000+SUM(I21:J21)</f>
        <v>3188</v>
      </c>
      <c r="L21" s="34"/>
      <c r="M21" s="57">
        <f>G21*VLOOKUP($H21,Data!$A$21:$C$31,2,FALSE)*VLOOKUP($H21,Data!$A$21:$C$31,3,FALSE)+(I21*0.819+J21*0.247)/1000</f>
        <v>2.610972</v>
      </c>
      <c r="N21" s="57"/>
      <c r="O21" s="59"/>
      <c r="P21" s="59"/>
      <c r="Q21" s="60" t="s">
        <v>150</v>
      </c>
    </row>
    <row r="22" spans="1:17" ht="28.5" customHeight="1">
      <c r="A22" s="100" t="s">
        <v>69</v>
      </c>
      <c r="B22" s="100"/>
      <c r="C22" s="101" t="s">
        <v>157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</row>
    <row r="23" spans="1:17" ht="31.5" customHeight="1">
      <c r="A23" s="57" t="s">
        <v>80</v>
      </c>
      <c r="B23" s="60" t="s">
        <v>148</v>
      </c>
      <c r="C23" s="57" t="s">
        <v>77</v>
      </c>
      <c r="D23" s="34" t="s">
        <v>132</v>
      </c>
      <c r="E23" s="34">
        <v>120</v>
      </c>
      <c r="F23" s="61">
        <v>120000</v>
      </c>
      <c r="G23" s="34"/>
      <c r="H23" s="57" t="s">
        <v>17</v>
      </c>
      <c r="I23" s="59">
        <v>141615</v>
      </c>
      <c r="J23" s="59"/>
      <c r="K23" s="58">
        <f>G23*VLOOKUP($H23,Data!$A$21:$C$31,2,FALSE)*1000+SUM(I23:J23)</f>
        <v>141615</v>
      </c>
      <c r="L23" s="34"/>
      <c r="M23" s="57">
        <f>G23*VLOOKUP($H23,Data!$A$21:$C$31,2,FALSE)*VLOOKUP($H23,Data!$A$21:$C$31,3,FALSE)+(I23*0.819+J23*0.247)/1000</f>
        <v>115.982685</v>
      </c>
      <c r="N23" s="57"/>
      <c r="O23" s="59"/>
      <c r="P23" s="59"/>
      <c r="Q23" s="59" t="s">
        <v>167</v>
      </c>
    </row>
    <row r="24" spans="1:17" ht="28.5" customHeight="1">
      <c r="A24" s="100" t="s">
        <v>69</v>
      </c>
      <c r="B24" s="100"/>
      <c r="C24" s="101" t="s">
        <v>158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3"/>
    </row>
    <row r="25" spans="1:17" ht="30">
      <c r="A25" s="57" t="s">
        <v>80</v>
      </c>
      <c r="B25" s="60" t="s">
        <v>176</v>
      </c>
      <c r="C25" s="57" t="s">
        <v>77</v>
      </c>
      <c r="D25" s="60" t="s">
        <v>132</v>
      </c>
      <c r="E25" s="60">
        <v>149.68</v>
      </c>
      <c r="F25" s="62">
        <v>150000</v>
      </c>
      <c r="G25" s="34"/>
      <c r="H25" s="57" t="s">
        <v>17</v>
      </c>
      <c r="I25" s="59">
        <v>59334</v>
      </c>
      <c r="J25" s="59"/>
      <c r="K25" s="58">
        <f>G25*VLOOKUP($H25,Data!$A$21:$C$31,2,FALSE)*1000+SUM(I25:J25)</f>
        <v>59334</v>
      </c>
      <c r="L25" s="34"/>
      <c r="M25" s="57">
        <f>G25*VLOOKUP($H25,Data!$A$21:$C$31,2,FALSE)*VLOOKUP($H25,Data!$A$21:$C$31,3,FALSE)+(I25*0.819+J25*0.247)/1000</f>
        <v>48.594545999999994</v>
      </c>
      <c r="N25" s="57"/>
      <c r="O25" s="59"/>
      <c r="P25" s="59"/>
      <c r="Q25" s="60" t="s">
        <v>167</v>
      </c>
    </row>
    <row r="26" spans="1:17" ht="27" customHeight="1">
      <c r="A26" s="100" t="s">
        <v>69</v>
      </c>
      <c r="B26" s="100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3"/>
    </row>
    <row r="27" spans="1:17" ht="15">
      <c r="A27" s="57"/>
      <c r="B27" s="12"/>
      <c r="C27" s="57"/>
      <c r="D27" s="34"/>
      <c r="E27" s="34"/>
      <c r="F27" s="34"/>
      <c r="G27" s="34"/>
      <c r="H27" s="57" t="s">
        <v>17</v>
      </c>
      <c r="I27" s="59"/>
      <c r="J27" s="59"/>
      <c r="K27" s="58">
        <f>G27*VLOOKUP($H27,Data!$A$21:$C$31,2,FALSE)*1000+SUM(I27:J27)</f>
        <v>0</v>
      </c>
      <c r="L27" s="34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7" ht="15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36.75" customHeight="1">
      <c r="A29" s="104" t="s">
        <v>38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</row>
    <row r="30" spans="1:17" ht="30">
      <c r="A30" s="97" t="s">
        <v>28</v>
      </c>
      <c r="B30" s="75"/>
      <c r="C30" s="75"/>
      <c r="D30" s="75"/>
      <c r="E30" s="75"/>
      <c r="F30" s="75"/>
      <c r="G30" s="76"/>
      <c r="H30" s="69" t="s">
        <v>39</v>
      </c>
      <c r="I30" s="74"/>
      <c r="J30" s="74"/>
      <c r="K30" s="74"/>
      <c r="L30" s="75" t="s">
        <v>50</v>
      </c>
      <c r="M30" s="76"/>
      <c r="N30" s="32" t="s">
        <v>27</v>
      </c>
      <c r="O30" s="97" t="s">
        <v>4</v>
      </c>
      <c r="P30" s="75"/>
      <c r="Q30" s="76"/>
    </row>
    <row r="31" spans="1:17" ht="15">
      <c r="A31" s="93" t="s">
        <v>175</v>
      </c>
      <c r="B31" s="98"/>
      <c r="C31" s="98"/>
      <c r="D31" s="98"/>
      <c r="E31" s="98"/>
      <c r="F31" s="98"/>
      <c r="G31" s="94"/>
      <c r="H31" s="77" t="s">
        <v>42</v>
      </c>
      <c r="I31" s="78"/>
      <c r="J31" s="78"/>
      <c r="K31" s="79"/>
      <c r="L31" s="83" t="s">
        <v>136</v>
      </c>
      <c r="M31" s="84"/>
      <c r="N31" s="91" t="s">
        <v>139</v>
      </c>
      <c r="O31" s="92"/>
      <c r="P31" s="92"/>
      <c r="Q31" s="92"/>
    </row>
    <row r="32" spans="1:17" ht="15">
      <c r="A32" s="95"/>
      <c r="B32" s="99"/>
      <c r="C32" s="99"/>
      <c r="D32" s="99"/>
      <c r="E32" s="99"/>
      <c r="F32" s="99"/>
      <c r="G32" s="96"/>
      <c r="H32" s="80"/>
      <c r="I32" s="81"/>
      <c r="J32" s="81"/>
      <c r="K32" s="82"/>
      <c r="L32" s="85"/>
      <c r="M32" s="86"/>
      <c r="N32" s="91"/>
      <c r="O32" s="92"/>
      <c r="P32" s="92"/>
      <c r="Q32" s="92"/>
    </row>
    <row r="33" spans="1:17" ht="15" customHeight="1">
      <c r="A33" s="90" t="s">
        <v>153</v>
      </c>
      <c r="B33" s="90"/>
      <c r="C33" s="90"/>
      <c r="D33" s="90"/>
      <c r="E33" s="90"/>
      <c r="F33" s="90"/>
      <c r="G33" s="90"/>
      <c r="H33" s="77" t="s">
        <v>40</v>
      </c>
      <c r="I33" s="78"/>
      <c r="J33" s="78"/>
      <c r="K33" s="79"/>
      <c r="L33" s="83" t="s">
        <v>162</v>
      </c>
      <c r="M33" s="84"/>
      <c r="N33" s="91" t="s">
        <v>154</v>
      </c>
      <c r="O33" s="92"/>
      <c r="P33" s="92"/>
      <c r="Q33" s="92"/>
    </row>
    <row r="34" spans="1:17" ht="15">
      <c r="A34" s="90"/>
      <c r="B34" s="90"/>
      <c r="C34" s="90"/>
      <c r="D34" s="90"/>
      <c r="E34" s="90"/>
      <c r="F34" s="90"/>
      <c r="G34" s="90"/>
      <c r="H34" s="80"/>
      <c r="I34" s="81"/>
      <c r="J34" s="81"/>
      <c r="K34" s="82"/>
      <c r="L34" s="85"/>
      <c r="M34" s="86"/>
      <c r="N34" s="91"/>
      <c r="O34" s="92"/>
      <c r="P34" s="92"/>
      <c r="Q34" s="92"/>
    </row>
    <row r="35" spans="1:17" ht="15">
      <c r="A35" s="90" t="s">
        <v>133</v>
      </c>
      <c r="B35" s="90"/>
      <c r="C35" s="90"/>
      <c r="D35" s="90"/>
      <c r="E35" s="90"/>
      <c r="F35" s="90"/>
      <c r="G35" s="90"/>
      <c r="H35" s="77" t="s">
        <v>44</v>
      </c>
      <c r="I35" s="78"/>
      <c r="J35" s="78"/>
      <c r="K35" s="79"/>
      <c r="L35" s="83" t="s">
        <v>155</v>
      </c>
      <c r="M35" s="84"/>
      <c r="N35" s="91" t="s">
        <v>117</v>
      </c>
      <c r="O35" s="92" t="s">
        <v>164</v>
      </c>
      <c r="P35" s="92"/>
      <c r="Q35" s="92"/>
    </row>
    <row r="36" spans="1:17" ht="15">
      <c r="A36" s="90"/>
      <c r="B36" s="90"/>
      <c r="C36" s="90"/>
      <c r="D36" s="90"/>
      <c r="E36" s="90"/>
      <c r="F36" s="90"/>
      <c r="G36" s="90"/>
      <c r="H36" s="80"/>
      <c r="I36" s="81"/>
      <c r="J36" s="81"/>
      <c r="K36" s="82"/>
      <c r="L36" s="85"/>
      <c r="M36" s="86"/>
      <c r="N36" s="91"/>
      <c r="O36" s="92"/>
      <c r="P36" s="92"/>
      <c r="Q36" s="92"/>
    </row>
    <row r="37" spans="1:17" ht="15" customHeight="1">
      <c r="A37" s="90" t="s">
        <v>152</v>
      </c>
      <c r="B37" s="90"/>
      <c r="C37" s="90"/>
      <c r="D37" s="90"/>
      <c r="E37" s="90"/>
      <c r="F37" s="90"/>
      <c r="G37" s="90"/>
      <c r="H37" s="77" t="s">
        <v>41</v>
      </c>
      <c r="I37" s="78"/>
      <c r="J37" s="78"/>
      <c r="K37" s="79"/>
      <c r="L37" s="83" t="s">
        <v>160</v>
      </c>
      <c r="M37" s="84"/>
      <c r="N37" s="91" t="s">
        <v>140</v>
      </c>
      <c r="O37" s="92" t="s">
        <v>163</v>
      </c>
      <c r="P37" s="92"/>
      <c r="Q37" s="92"/>
    </row>
    <row r="38" spans="1:17" ht="15">
      <c r="A38" s="90"/>
      <c r="B38" s="90"/>
      <c r="C38" s="90"/>
      <c r="D38" s="90"/>
      <c r="E38" s="90"/>
      <c r="F38" s="90"/>
      <c r="G38" s="90"/>
      <c r="H38" s="80"/>
      <c r="I38" s="81"/>
      <c r="J38" s="81"/>
      <c r="K38" s="82"/>
      <c r="L38" s="85"/>
      <c r="M38" s="86"/>
      <c r="N38" s="91"/>
      <c r="O38" s="92"/>
      <c r="P38" s="92"/>
      <c r="Q38" s="92"/>
    </row>
    <row r="39" spans="1:17" ht="15">
      <c r="A39" s="90" t="s">
        <v>134</v>
      </c>
      <c r="B39" s="90"/>
      <c r="C39" s="90"/>
      <c r="D39" s="90"/>
      <c r="E39" s="90"/>
      <c r="F39" s="90"/>
      <c r="G39" s="90"/>
      <c r="H39" s="77" t="s">
        <v>49</v>
      </c>
      <c r="I39" s="78"/>
      <c r="J39" s="78"/>
      <c r="K39" s="79"/>
      <c r="L39" s="83" t="s">
        <v>137</v>
      </c>
      <c r="M39" s="84"/>
      <c r="N39" s="91" t="s">
        <v>117</v>
      </c>
      <c r="O39" s="92" t="s">
        <v>141</v>
      </c>
      <c r="P39" s="92"/>
      <c r="Q39" s="92"/>
    </row>
    <row r="40" spans="1:17" ht="15">
      <c r="A40" s="90"/>
      <c r="B40" s="90"/>
      <c r="C40" s="90"/>
      <c r="D40" s="90"/>
      <c r="E40" s="90"/>
      <c r="F40" s="90"/>
      <c r="G40" s="90"/>
      <c r="H40" s="80"/>
      <c r="I40" s="81"/>
      <c r="J40" s="81"/>
      <c r="K40" s="82"/>
      <c r="L40" s="85"/>
      <c r="M40" s="86"/>
      <c r="N40" s="91"/>
      <c r="O40" s="92"/>
      <c r="P40" s="92"/>
      <c r="Q40" s="92"/>
    </row>
    <row r="41" spans="1:17" ht="15">
      <c r="A41" s="90" t="s">
        <v>135</v>
      </c>
      <c r="B41" s="90"/>
      <c r="C41" s="90"/>
      <c r="D41" s="90"/>
      <c r="E41" s="90"/>
      <c r="F41" s="90"/>
      <c r="G41" s="90"/>
      <c r="H41" s="77" t="s">
        <v>44</v>
      </c>
      <c r="I41" s="78"/>
      <c r="J41" s="78"/>
      <c r="K41" s="79"/>
      <c r="L41" s="83" t="s">
        <v>138</v>
      </c>
      <c r="M41" s="84"/>
      <c r="N41" s="91" t="s">
        <v>117</v>
      </c>
      <c r="O41" s="92" t="s">
        <v>156</v>
      </c>
      <c r="P41" s="92"/>
      <c r="Q41" s="92"/>
    </row>
    <row r="42" spans="1:17" ht="15">
      <c r="A42" s="90"/>
      <c r="B42" s="90"/>
      <c r="C42" s="90"/>
      <c r="D42" s="90"/>
      <c r="E42" s="90"/>
      <c r="F42" s="90"/>
      <c r="G42" s="90"/>
      <c r="H42" s="80"/>
      <c r="I42" s="81"/>
      <c r="J42" s="81"/>
      <c r="K42" s="82"/>
      <c r="L42" s="85"/>
      <c r="M42" s="86"/>
      <c r="N42" s="91"/>
      <c r="O42" s="92"/>
      <c r="P42" s="92"/>
      <c r="Q42" s="92"/>
    </row>
    <row r="43" spans="1:17" ht="15">
      <c r="A43" s="90" t="s">
        <v>151</v>
      </c>
      <c r="B43" s="90"/>
      <c r="C43" s="90"/>
      <c r="D43" s="90"/>
      <c r="E43" s="90"/>
      <c r="F43" s="90"/>
      <c r="G43" s="90"/>
      <c r="H43" s="77" t="s">
        <v>40</v>
      </c>
      <c r="I43" s="78"/>
      <c r="J43" s="78"/>
      <c r="K43" s="79"/>
      <c r="L43" s="83" t="s">
        <v>161</v>
      </c>
      <c r="M43" s="84"/>
      <c r="N43" s="91" t="s">
        <v>140</v>
      </c>
      <c r="O43" s="92" t="s">
        <v>163</v>
      </c>
      <c r="P43" s="92"/>
      <c r="Q43" s="92"/>
    </row>
    <row r="44" spans="1:17" ht="15">
      <c r="A44" s="90"/>
      <c r="B44" s="90"/>
      <c r="C44" s="90"/>
      <c r="D44" s="90"/>
      <c r="E44" s="90"/>
      <c r="F44" s="90"/>
      <c r="G44" s="90"/>
      <c r="H44" s="80"/>
      <c r="I44" s="81"/>
      <c r="J44" s="81"/>
      <c r="K44" s="82"/>
      <c r="L44" s="85"/>
      <c r="M44" s="86"/>
      <c r="N44" s="91"/>
      <c r="O44" s="92"/>
      <c r="P44" s="92"/>
      <c r="Q44" s="92"/>
    </row>
    <row r="45" spans="1:17" ht="15">
      <c r="A45" s="90" t="s">
        <v>174</v>
      </c>
      <c r="B45" s="90"/>
      <c r="C45" s="90"/>
      <c r="D45" s="90"/>
      <c r="E45" s="90"/>
      <c r="F45" s="90"/>
      <c r="G45" s="90"/>
      <c r="H45" s="77" t="s">
        <v>40</v>
      </c>
      <c r="I45" s="78"/>
      <c r="J45" s="78"/>
      <c r="K45" s="79"/>
      <c r="L45" s="93"/>
      <c r="M45" s="94"/>
      <c r="N45" s="91" t="s">
        <v>117</v>
      </c>
      <c r="O45" s="90"/>
      <c r="P45" s="90"/>
      <c r="Q45" s="90"/>
    </row>
    <row r="46" spans="1:17" ht="36.75" customHeight="1">
      <c r="A46" s="90"/>
      <c r="B46" s="90"/>
      <c r="C46" s="90"/>
      <c r="D46" s="90"/>
      <c r="E46" s="90"/>
      <c r="F46" s="90"/>
      <c r="G46" s="90"/>
      <c r="H46" s="80"/>
      <c r="I46" s="81"/>
      <c r="J46" s="81"/>
      <c r="K46" s="82"/>
      <c r="L46" s="95"/>
      <c r="M46" s="96"/>
      <c r="N46" s="91"/>
      <c r="O46" s="90"/>
      <c r="P46" s="90"/>
      <c r="Q46" s="90"/>
    </row>
    <row r="47" spans="1:17" ht="15">
      <c r="A47" s="21"/>
      <c r="B47" s="22"/>
      <c r="C47" s="22"/>
      <c r="D47" s="22"/>
      <c r="E47" s="22"/>
      <c r="F47" s="22"/>
      <c r="G47" s="22"/>
      <c r="H47" s="23"/>
      <c r="I47" s="23"/>
      <c r="J47" s="23"/>
      <c r="K47" s="23"/>
      <c r="L47" s="24"/>
      <c r="M47" s="24"/>
      <c r="N47" s="25"/>
      <c r="O47" s="51"/>
      <c r="P47" s="51"/>
      <c r="Q47" s="52"/>
    </row>
    <row r="48" spans="1:17" ht="39.75" customHeight="1">
      <c r="A48" s="66" t="s">
        <v>51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53"/>
      <c r="P48" s="53"/>
      <c r="Q48" s="53"/>
    </row>
    <row r="49" spans="1:14" ht="33" customHeight="1">
      <c r="A49" s="74" t="s">
        <v>25</v>
      </c>
      <c r="B49" s="74"/>
      <c r="C49" s="74"/>
      <c r="D49" s="77" t="s">
        <v>29</v>
      </c>
      <c r="E49" s="78"/>
      <c r="F49" s="78"/>
      <c r="G49" s="79"/>
      <c r="H49" s="74" t="s">
        <v>30</v>
      </c>
      <c r="I49" s="74"/>
      <c r="J49" s="71" t="s">
        <v>54</v>
      </c>
      <c r="K49" s="73"/>
      <c r="L49" s="74" t="s">
        <v>58</v>
      </c>
      <c r="M49" s="74"/>
      <c r="N49" s="74"/>
    </row>
    <row r="50" spans="1:14" ht="23.25" customHeight="1">
      <c r="A50" s="74"/>
      <c r="B50" s="74"/>
      <c r="C50" s="74"/>
      <c r="D50" s="80"/>
      <c r="E50" s="81"/>
      <c r="F50" s="81"/>
      <c r="G50" s="82"/>
      <c r="H50" s="74"/>
      <c r="I50" s="74"/>
      <c r="J50" s="33" t="s">
        <v>52</v>
      </c>
      <c r="K50" s="33" t="s">
        <v>53</v>
      </c>
      <c r="L50" s="74"/>
      <c r="M50" s="74"/>
      <c r="N50" s="74"/>
    </row>
    <row r="51" spans="1:14" ht="15">
      <c r="A51" s="87" t="s">
        <v>55</v>
      </c>
      <c r="B51" s="87"/>
      <c r="C51" s="87"/>
      <c r="D51" s="63">
        <v>55408</v>
      </c>
      <c r="E51" s="64"/>
      <c r="F51" s="64"/>
      <c r="G51" s="65"/>
      <c r="H51" s="89"/>
      <c r="I51" s="89"/>
      <c r="J51" s="11">
        <f>D51*0.06</f>
        <v>3324.48</v>
      </c>
      <c r="K51" s="11"/>
      <c r="L51" s="88"/>
      <c r="M51" s="88"/>
      <c r="N51" s="88"/>
    </row>
    <row r="52" spans="1:14" ht="15">
      <c r="A52" s="87" t="s">
        <v>56</v>
      </c>
      <c r="B52" s="87"/>
      <c r="C52" s="87"/>
      <c r="D52" s="63">
        <v>11704</v>
      </c>
      <c r="E52" s="64"/>
      <c r="F52" s="64"/>
      <c r="G52" s="65"/>
      <c r="H52" s="89"/>
      <c r="I52" s="89"/>
      <c r="J52" s="11"/>
      <c r="K52" s="11">
        <f>D52*0.09</f>
        <v>1053.36</v>
      </c>
      <c r="L52" s="88"/>
      <c r="M52" s="88"/>
      <c r="N52" s="88"/>
    </row>
    <row r="54" spans="1:17" ht="38.25" customHeight="1">
      <c r="A54" s="70" t="s">
        <v>57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ht="30">
      <c r="A55" s="71" t="s">
        <v>28</v>
      </c>
      <c r="B55" s="72"/>
      <c r="C55" s="72"/>
      <c r="D55" s="72"/>
      <c r="E55" s="72"/>
      <c r="F55" s="72"/>
      <c r="G55" s="73"/>
      <c r="H55" s="69" t="s">
        <v>59</v>
      </c>
      <c r="I55" s="69"/>
      <c r="J55" s="69"/>
      <c r="K55" s="69"/>
      <c r="L55" s="69" t="s">
        <v>50</v>
      </c>
      <c r="M55" s="69"/>
      <c r="N55" s="32" t="s">
        <v>27</v>
      </c>
      <c r="O55" s="69" t="s">
        <v>58</v>
      </c>
      <c r="P55" s="69"/>
      <c r="Q55" s="69"/>
    </row>
    <row r="56" spans="1:17" ht="59.25" customHeight="1">
      <c r="A56" s="67" t="s">
        <v>142</v>
      </c>
      <c r="B56" s="67"/>
      <c r="C56" s="67"/>
      <c r="D56" s="67"/>
      <c r="E56" s="67"/>
      <c r="F56" s="67"/>
      <c r="G56" s="67"/>
      <c r="H56" s="69" t="s">
        <v>64</v>
      </c>
      <c r="I56" s="69"/>
      <c r="J56" s="69"/>
      <c r="K56" s="69"/>
      <c r="L56" s="67"/>
      <c r="M56" s="67"/>
      <c r="N56" s="59" t="s">
        <v>119</v>
      </c>
      <c r="O56" s="67"/>
      <c r="P56" s="67"/>
      <c r="Q56" s="67"/>
    </row>
    <row r="57" spans="1:17" ht="60" customHeight="1">
      <c r="A57" s="67" t="s">
        <v>118</v>
      </c>
      <c r="B57" s="67"/>
      <c r="C57" s="67"/>
      <c r="D57" s="67"/>
      <c r="E57" s="67"/>
      <c r="F57" s="67"/>
      <c r="G57" s="67"/>
      <c r="H57" s="69" t="s">
        <v>60</v>
      </c>
      <c r="I57" s="69"/>
      <c r="J57" s="69"/>
      <c r="K57" s="69"/>
      <c r="L57" s="67"/>
      <c r="M57" s="67"/>
      <c r="N57" s="59" t="s">
        <v>119</v>
      </c>
      <c r="O57" s="67"/>
      <c r="P57" s="67"/>
      <c r="Q57" s="67"/>
    </row>
    <row r="58" spans="1:17" ht="59.25" customHeight="1">
      <c r="A58" s="67" t="s">
        <v>143</v>
      </c>
      <c r="B58" s="67"/>
      <c r="C58" s="67"/>
      <c r="D58" s="67"/>
      <c r="E58" s="67"/>
      <c r="F58" s="67"/>
      <c r="G58" s="67"/>
      <c r="H58" s="69" t="s">
        <v>64</v>
      </c>
      <c r="I58" s="69"/>
      <c r="J58" s="69"/>
      <c r="K58" s="69"/>
      <c r="L58" s="67"/>
      <c r="M58" s="67"/>
      <c r="N58" s="59" t="s">
        <v>119</v>
      </c>
      <c r="O58" s="67"/>
      <c r="P58" s="67"/>
      <c r="Q58" s="67"/>
    </row>
    <row r="59" spans="1:17" ht="65.25" customHeight="1">
      <c r="A59" s="67" t="s">
        <v>168</v>
      </c>
      <c r="B59" s="67"/>
      <c r="C59" s="67"/>
      <c r="D59" s="67"/>
      <c r="E59" s="67"/>
      <c r="F59" s="67"/>
      <c r="G59" s="67"/>
      <c r="H59" s="69" t="s">
        <v>64</v>
      </c>
      <c r="I59" s="69"/>
      <c r="J59" s="69"/>
      <c r="K59" s="69"/>
      <c r="L59" s="67"/>
      <c r="M59" s="67"/>
      <c r="N59" s="59" t="s">
        <v>145</v>
      </c>
      <c r="O59" s="68" t="s">
        <v>169</v>
      </c>
      <c r="P59" s="68"/>
      <c r="Q59" s="68"/>
    </row>
    <row r="60" spans="1:17" ht="45.75" customHeight="1">
      <c r="A60" s="67" t="s">
        <v>144</v>
      </c>
      <c r="B60" s="67"/>
      <c r="C60" s="67"/>
      <c r="D60" s="67"/>
      <c r="E60" s="67"/>
      <c r="F60" s="67"/>
      <c r="G60" s="67"/>
      <c r="H60" s="69" t="s">
        <v>64</v>
      </c>
      <c r="I60" s="69"/>
      <c r="J60" s="69"/>
      <c r="K60" s="69"/>
      <c r="L60" s="67"/>
      <c r="M60" s="67"/>
      <c r="N60" s="59" t="s">
        <v>119</v>
      </c>
      <c r="O60" s="67"/>
      <c r="P60" s="67"/>
      <c r="Q60" s="67"/>
    </row>
    <row r="61" spans="1:17" ht="67.5" customHeight="1">
      <c r="A61" s="67" t="s">
        <v>170</v>
      </c>
      <c r="B61" s="67"/>
      <c r="C61" s="67"/>
      <c r="D61" s="67"/>
      <c r="E61" s="67"/>
      <c r="F61" s="67"/>
      <c r="G61" s="67"/>
      <c r="H61" s="69" t="s">
        <v>60</v>
      </c>
      <c r="I61" s="69"/>
      <c r="J61" s="69"/>
      <c r="K61" s="69"/>
      <c r="L61" s="67"/>
      <c r="M61" s="67"/>
      <c r="N61" s="59" t="s">
        <v>145</v>
      </c>
      <c r="O61" s="67" t="s">
        <v>171</v>
      </c>
      <c r="P61" s="67"/>
      <c r="Q61" s="67"/>
    </row>
    <row r="62" spans="1:17" ht="26.25" customHeight="1">
      <c r="A62" s="67"/>
      <c r="B62" s="67"/>
      <c r="C62" s="67"/>
      <c r="D62" s="67"/>
      <c r="E62" s="67"/>
      <c r="F62" s="67"/>
      <c r="G62" s="67"/>
      <c r="H62" s="69"/>
      <c r="I62" s="69"/>
      <c r="J62" s="69"/>
      <c r="K62" s="69"/>
      <c r="L62" s="67"/>
      <c r="M62" s="67"/>
      <c r="N62" s="59"/>
      <c r="O62" s="67"/>
      <c r="P62" s="67"/>
      <c r="Q62" s="67"/>
    </row>
    <row r="66" spans="8:13" ht="15">
      <c r="H66" s="56" t="s">
        <v>165</v>
      </c>
      <c r="M66" s="56" t="s">
        <v>112</v>
      </c>
    </row>
    <row r="67" ht="15">
      <c r="H67" s="54"/>
    </row>
    <row r="68" spans="8:13" ht="15">
      <c r="H68" t="s">
        <v>113</v>
      </c>
      <c r="M68" s="55" t="s">
        <v>166</v>
      </c>
    </row>
    <row r="70" ht="15">
      <c r="M70" t="s">
        <v>114</v>
      </c>
    </row>
  </sheetData>
  <sheetProtection/>
  <mergeCells count="144">
    <mergeCell ref="C18:Q18"/>
    <mergeCell ref="C20:Q20"/>
    <mergeCell ref="I14:J14"/>
    <mergeCell ref="Q13:Q16"/>
    <mergeCell ref="N13:N16"/>
    <mergeCell ref="F13:F16"/>
    <mergeCell ref="E13:E16"/>
    <mergeCell ref="I5:K5"/>
    <mergeCell ref="A6:B6"/>
    <mergeCell ref="C6:E6"/>
    <mergeCell ref="G6:J6"/>
    <mergeCell ref="K6:N6"/>
    <mergeCell ref="A7:B7"/>
    <mergeCell ref="A22:B22"/>
    <mergeCell ref="C13:C16"/>
    <mergeCell ref="A13:A16"/>
    <mergeCell ref="J15:J16"/>
    <mergeCell ref="G14:H15"/>
    <mergeCell ref="D13:D16"/>
    <mergeCell ref="G13:M13"/>
    <mergeCell ref="I15:I16"/>
    <mergeCell ref="A20:B20"/>
    <mergeCell ref="A18:B18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C8:H8"/>
    <mergeCell ref="A9:B9"/>
    <mergeCell ref="M14:M16"/>
    <mergeCell ref="L14:L16"/>
    <mergeCell ref="K14:K16"/>
    <mergeCell ref="A12:Q12"/>
    <mergeCell ref="O13:O16"/>
    <mergeCell ref="P13:P16"/>
    <mergeCell ref="A8:B8"/>
    <mergeCell ref="B13:B16"/>
    <mergeCell ref="O31:Q32"/>
    <mergeCell ref="L9:M9"/>
    <mergeCell ref="N9:O9"/>
    <mergeCell ref="I8:K8"/>
    <mergeCell ref="L8:O8"/>
    <mergeCell ref="A26:B26"/>
    <mergeCell ref="C26:Q26"/>
    <mergeCell ref="C24:Q24"/>
    <mergeCell ref="C22:Q22"/>
    <mergeCell ref="A24:B24"/>
    <mergeCell ref="A30:G30"/>
    <mergeCell ref="O30:Q30"/>
    <mergeCell ref="A31:G32"/>
    <mergeCell ref="N31:N32"/>
    <mergeCell ref="A29:Q29"/>
    <mergeCell ref="L31:M32"/>
    <mergeCell ref="A33:G34"/>
    <mergeCell ref="N33:N34"/>
    <mergeCell ref="O33:Q34"/>
    <mergeCell ref="A49:C50"/>
    <mergeCell ref="A35:G36"/>
    <mergeCell ref="N35:N36"/>
    <mergeCell ref="O35:Q36"/>
    <mergeCell ref="A37:G38"/>
    <mergeCell ref="N37:N38"/>
    <mergeCell ref="O37:Q38"/>
    <mergeCell ref="A39:G40"/>
    <mergeCell ref="N39:N40"/>
    <mergeCell ref="O39:Q40"/>
    <mergeCell ref="A41:G42"/>
    <mergeCell ref="N41:N42"/>
    <mergeCell ref="O41:Q42"/>
    <mergeCell ref="H41:K42"/>
    <mergeCell ref="H39:K40"/>
    <mergeCell ref="L39:M40"/>
    <mergeCell ref="L41:M42"/>
    <mergeCell ref="A43:G44"/>
    <mergeCell ref="N43:N44"/>
    <mergeCell ref="O43:Q44"/>
    <mergeCell ref="H43:K44"/>
    <mergeCell ref="A45:G46"/>
    <mergeCell ref="N45:N46"/>
    <mergeCell ref="O45:Q46"/>
    <mergeCell ref="H45:K46"/>
    <mergeCell ref="L45:M46"/>
    <mergeCell ref="L43:M44"/>
    <mergeCell ref="A51:C51"/>
    <mergeCell ref="A52:C52"/>
    <mergeCell ref="L49:N50"/>
    <mergeCell ref="H49:I50"/>
    <mergeCell ref="J49:K49"/>
    <mergeCell ref="L51:N51"/>
    <mergeCell ref="L52:N52"/>
    <mergeCell ref="H51:I51"/>
    <mergeCell ref="H52:I52"/>
    <mergeCell ref="D49:G50"/>
    <mergeCell ref="H30:K30"/>
    <mergeCell ref="L30:M30"/>
    <mergeCell ref="H31:K32"/>
    <mergeCell ref="H33:K34"/>
    <mergeCell ref="H35:K36"/>
    <mergeCell ref="H37:K38"/>
    <mergeCell ref="L33:M34"/>
    <mergeCell ref="L35:M36"/>
    <mergeCell ref="L37:M38"/>
    <mergeCell ref="A54:Q54"/>
    <mergeCell ref="A55:G55"/>
    <mergeCell ref="A56:G56"/>
    <mergeCell ref="A57:G57"/>
    <mergeCell ref="A58:G58"/>
    <mergeCell ref="A59:G59"/>
    <mergeCell ref="O55:Q55"/>
    <mergeCell ref="O56:Q56"/>
    <mergeCell ref="O57:Q57"/>
    <mergeCell ref="O58:Q58"/>
    <mergeCell ref="A60:G60"/>
    <mergeCell ref="A61:G61"/>
    <mergeCell ref="A62:G62"/>
    <mergeCell ref="H55:K55"/>
    <mergeCell ref="H56:K56"/>
    <mergeCell ref="H57:K57"/>
    <mergeCell ref="H58:K58"/>
    <mergeCell ref="H59:K59"/>
    <mergeCell ref="H60:K60"/>
    <mergeCell ref="H61:K61"/>
    <mergeCell ref="H62:K62"/>
    <mergeCell ref="L55:M55"/>
    <mergeCell ref="L56:M56"/>
    <mergeCell ref="L57:M57"/>
    <mergeCell ref="L58:M58"/>
    <mergeCell ref="L59:M59"/>
    <mergeCell ref="L60:M60"/>
    <mergeCell ref="L61:M61"/>
    <mergeCell ref="L62:M62"/>
    <mergeCell ref="D51:G51"/>
    <mergeCell ref="D52:G52"/>
    <mergeCell ref="A48:N48"/>
    <mergeCell ref="O60:Q60"/>
    <mergeCell ref="O61:Q61"/>
    <mergeCell ref="O62:Q62"/>
    <mergeCell ref="O59:Q59"/>
  </mergeCells>
  <dataValidations count="6">
    <dataValidation type="list" allowBlank="1" showInputMessage="1" showErrorMessage="1" sqref="H31:K47">
      <formula1>НПДЕВИ</formula1>
    </dataValidation>
    <dataValidation type="list" allowBlank="1" showInputMessage="1" showErrorMessage="1" sqref="H56:K62">
      <formula1>Потенциал</formula1>
    </dataValidation>
    <dataValidation type="list" allowBlank="1" showInputMessage="1" showErrorMessage="1" sqref="H19 H21 H23 H25 H27">
      <formula1>gorivo2</formula1>
    </dataValidation>
    <dataValidation type="list" allowBlank="1" showInputMessage="1" showErrorMessage="1" sqref="N19 N21 N23 N25 N27">
      <formula1>az</formula1>
    </dataValidation>
    <dataValidation type="list" allowBlank="1" showInputMessage="1" showErrorMessage="1" sqref="A19 A21 A23 A25 A27">
      <formula1>опа</formula1>
    </dataValidation>
    <dataValidation type="list" allowBlank="1" showInputMessage="1" showErrorMessage="1" sqref="C19 C21 C23 C25 C2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40</v>
      </c>
      <c r="D1" s="18" t="s">
        <v>60</v>
      </c>
    </row>
    <row r="2" spans="1:4" ht="153.75" customHeight="1">
      <c r="A2" s="18" t="s">
        <v>41</v>
      </c>
      <c r="D2" s="26" t="s">
        <v>61</v>
      </c>
    </row>
    <row r="3" spans="1:4" ht="168.75" customHeight="1">
      <c r="A3" s="18" t="s">
        <v>42</v>
      </c>
      <c r="D3" s="26" t="s">
        <v>62</v>
      </c>
    </row>
    <row r="4" spans="1:4" ht="120">
      <c r="A4" s="18" t="s">
        <v>43</v>
      </c>
      <c r="D4" s="26" t="s">
        <v>63</v>
      </c>
    </row>
    <row r="5" spans="1:4" ht="127.5" customHeight="1">
      <c r="A5" s="18" t="s">
        <v>44</v>
      </c>
      <c r="D5" s="26" t="s">
        <v>64</v>
      </c>
    </row>
    <row r="6" ht="195">
      <c r="A6" s="18" t="s">
        <v>45</v>
      </c>
    </row>
    <row r="7" ht="171.75" customHeight="1">
      <c r="A7" s="18" t="s">
        <v>46</v>
      </c>
    </row>
    <row r="8" ht="180.75" customHeight="1">
      <c r="A8" s="18" t="s">
        <v>47</v>
      </c>
    </row>
    <row r="9" ht="180">
      <c r="A9" s="18" t="s">
        <v>48</v>
      </c>
    </row>
    <row r="10" ht="258" customHeight="1">
      <c r="A10" s="18" t="s">
        <v>49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Бонка С. Йорданова</cp:lastModifiedBy>
  <cp:lastPrinted>2022-02-25T14:19:48Z</cp:lastPrinted>
  <dcterms:created xsi:type="dcterms:W3CDTF">2016-09-16T07:06:44Z</dcterms:created>
  <dcterms:modified xsi:type="dcterms:W3CDTF">2022-02-25T14:51:31Z</dcterms:modified>
  <cp:category/>
  <cp:version/>
  <cp:contentType/>
  <cp:contentStatus/>
</cp:coreProperties>
</file>